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H:\Moje dokumenty1\Dysk Google\aktualnie prowadzone\gazy 21-22\info na strone inter\"/>
    </mc:Choice>
  </mc:AlternateContent>
  <bookViews>
    <workbookView xWindow="0" yWindow="0" windowWidth="14370" windowHeight="7230"/>
  </bookViews>
  <sheets>
    <sheet name="Zadanie nr 1" sheetId="2" r:id="rId1"/>
  </sheets>
  <calcPr calcId="162913"/>
</workbook>
</file>

<file path=xl/calcChain.xml><?xml version="1.0" encoding="utf-8"?>
<calcChain xmlns="http://schemas.openxmlformats.org/spreadsheetml/2006/main">
  <c r="F53" i="2" l="1"/>
  <c r="F43" i="2" l="1"/>
  <c r="F44" i="2"/>
  <c r="F45" i="2"/>
  <c r="F46" i="2"/>
  <c r="F47" i="2"/>
  <c r="F48" i="2"/>
  <c r="F49" i="2"/>
  <c r="F50" i="2"/>
  <c r="F51" i="2"/>
  <c r="F52" i="2"/>
  <c r="F42" i="2"/>
  <c r="F5" i="2" l="1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54" i="2"/>
  <c r="F55" i="2"/>
  <c r="F56" i="2"/>
  <c r="F4" i="2"/>
  <c r="F57" i="2" l="1"/>
  <c r="F58" i="2" s="1"/>
</calcChain>
</file>

<file path=xl/sharedStrings.xml><?xml version="1.0" encoding="utf-8"?>
<sst xmlns="http://schemas.openxmlformats.org/spreadsheetml/2006/main" count="170" uniqueCount="123">
  <si>
    <t>Rodzaj gazu</t>
  </si>
  <si>
    <t>Acetylen czyst 2.6</t>
  </si>
  <si>
    <t>Amoniak  techniczny</t>
  </si>
  <si>
    <t>Amoniak 3.8</t>
  </si>
  <si>
    <t>Argon 4.8</t>
  </si>
  <si>
    <t>Argon 5.0</t>
  </si>
  <si>
    <t>Argon 6.0</t>
  </si>
  <si>
    <t>Azot 2.8</t>
  </si>
  <si>
    <t>Azot 4.0</t>
  </si>
  <si>
    <t>Azot 4.6</t>
  </si>
  <si>
    <t>Azot 5.0</t>
  </si>
  <si>
    <t>Dwutlenek węgla, spożywczy (E 290) C/CO2</t>
  </si>
  <si>
    <t>Dwutlenek węgla 4,5</t>
  </si>
  <si>
    <t>Dwutlenek węgla techniczny</t>
  </si>
  <si>
    <t>Hel 5.0</t>
  </si>
  <si>
    <t>Hel 6.0</t>
  </si>
  <si>
    <t>Metan 2.5</t>
  </si>
  <si>
    <t>Powietrze sprężone</t>
  </si>
  <si>
    <t>Powietrze syntetyczne 5.0</t>
  </si>
  <si>
    <t>Tlen 3.5</t>
  </si>
  <si>
    <t>Tlen 5.0</t>
  </si>
  <si>
    <t xml:space="preserve">Tlen techniczny </t>
  </si>
  <si>
    <t>Wodór 4.0</t>
  </si>
  <si>
    <t>Wodór 5.0</t>
  </si>
  <si>
    <t>Jednostka miary</t>
  </si>
  <si>
    <t>Kg</t>
  </si>
  <si>
    <t>m³</t>
  </si>
  <si>
    <t>Ilość</t>
  </si>
  <si>
    <t>L.P.</t>
  </si>
  <si>
    <t>Razem netto</t>
  </si>
  <si>
    <t>Razem brutto</t>
  </si>
  <si>
    <t>Opłata za napełnienie butli własnych ZUT</t>
  </si>
  <si>
    <t>Wodór 6.0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</si>
  <si>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</si>
  <si>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</si>
  <si>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</si>
  <si>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</si>
  <si>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</si>
  <si>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</si>
  <si>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</si>
  <si>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</si>
  <si>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</si>
  <si>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</si>
  <si>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</si>
  <si>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</si>
  <si>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</si>
  <si>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</si>
  <si>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</si>
  <si>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</si>
  <si>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19.</t>
  </si>
  <si>
    <t>20.</t>
  </si>
  <si>
    <t>21.</t>
  </si>
  <si>
    <t>23.</t>
  </si>
  <si>
    <t>24.</t>
  </si>
  <si>
    <t>25.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</si>
  <si>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</si>
  <si>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</si>
  <si>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</si>
  <si>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</si>
  <si>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</si>
  <si>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</si>
  <si>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</si>
  <si>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</si>
  <si>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</si>
  <si>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37.</t>
  </si>
  <si>
    <t>38.</t>
  </si>
  <si>
    <t>39.</t>
  </si>
  <si>
    <t>40.</t>
  </si>
  <si>
    <t>41.</t>
  </si>
  <si>
    <t>43.</t>
  </si>
  <si>
    <t>46.</t>
  </si>
  <si>
    <t>47.</t>
  </si>
  <si>
    <t>48.</t>
  </si>
  <si>
    <t>49.</t>
  </si>
  <si>
    <t>50.</t>
  </si>
  <si>
    <t>51.</t>
  </si>
  <si>
    <t>52.</t>
  </si>
  <si>
    <t>n-butanol w azocie 5 ppm</t>
  </si>
  <si>
    <t>n-butanol w azocie 20 ppm</t>
  </si>
  <si>
    <t>n-butanol w azocie 40 ppm</t>
  </si>
  <si>
    <t>n-butanol w azocie 60 ppm</t>
  </si>
  <si>
    <t>kg</t>
  </si>
  <si>
    <t>Amoniak UHP – klasa czystości minimum 99,998%</t>
  </si>
  <si>
    <t>Argon dwutlenek węgla (80%Ar20%CO2)</t>
  </si>
  <si>
    <t>Chlorowodór 2.8</t>
  </si>
  <si>
    <t>45.</t>
  </si>
  <si>
    <t>Usługa legalizacji butli własnych ZUT na okres 12 m-c</t>
  </si>
  <si>
    <t>Usługa próżnowania butli własnych ZUT</t>
  </si>
  <si>
    <t xml:space="preserve">1 butla </t>
  </si>
  <si>
    <t>26.</t>
  </si>
  <si>
    <t>Ilość dostaw butli</t>
  </si>
  <si>
    <t>Dwutlenek węgla 99.9%</t>
  </si>
  <si>
    <r>
      <t>Mieszanka kalibracyjna 90% Ar, 10 CO</t>
    </r>
    <r>
      <rPr>
        <vertAlign val="subscript"/>
        <sz val="10"/>
        <color theme="1"/>
        <rFont val="Arial"/>
        <family val="2"/>
        <charset val="238"/>
      </rPr>
      <t>2  z gazów minimum 5.0</t>
    </r>
  </si>
  <si>
    <r>
      <t>Mieszanka kalibracyjna 10% O</t>
    </r>
    <r>
      <rPr>
        <vertAlign val="subscript"/>
        <sz val="10"/>
        <color theme="1"/>
        <rFont val="Arial"/>
        <family val="2"/>
        <charset val="238"/>
      </rPr>
      <t>2,</t>
    </r>
    <r>
      <rPr>
        <sz val="10"/>
        <color theme="1"/>
        <rFont val="Arial"/>
        <family val="2"/>
        <charset val="238"/>
      </rPr>
      <t xml:space="preserve"> 90% N</t>
    </r>
    <r>
      <rPr>
        <vertAlign val="subscript"/>
        <sz val="10"/>
        <color theme="1"/>
        <rFont val="Arial"/>
        <family val="2"/>
        <charset val="238"/>
      </rPr>
      <t>2 z gazów minimum 5.0</t>
    </r>
  </si>
  <si>
    <t>Dzierżawa butli do gazów technicznych 10 l</t>
  </si>
  <si>
    <t>Dzierżawa butli do gazów technicznych 40 l</t>
  </si>
  <si>
    <t>Dzierżawa butli do gazów technicznych 50l</t>
  </si>
  <si>
    <t>Dzierżawa butli do gazów specjalnych 2 l</t>
  </si>
  <si>
    <t>Dzierżawa butli do gazów specjalnych 10 l</t>
  </si>
  <si>
    <t>Dzierżawa butli do gazów specjalnych 40 l</t>
  </si>
  <si>
    <t xml:space="preserve">Dzierżawa butli do gazów specjalnych 50 l </t>
  </si>
  <si>
    <t>Dzierżawa butli do acetylenu 10 l</t>
  </si>
  <si>
    <t>Dzierżawa butli do acetylenu 50 l</t>
  </si>
  <si>
    <t>Dzierżawa butli 40 l na tlen</t>
  </si>
  <si>
    <t>Dzierżawa butli 40 l na azot</t>
  </si>
  <si>
    <t>Argon do spektrometrii o czystości nie mniej niż 99,998%</t>
  </si>
  <si>
    <t>Mieszanka specjalna  0,25% tlen 99,75% argon z gazów minimum 5.0</t>
  </si>
  <si>
    <t>Gaz kalibracyjny, pojemność butli 10 litrów, ciśnenie napełnania 150, 15% dwutlenku węgla 4,5, 85% azotu 5.0, dokładność +/- 2% rel. , zawór M19x1,5 lewy. Gaz kalibracyjny, pojemność butli 10 litrów, ciśnenie napełnania 150, 15% dwutlenku węgla 4,5, 85% azotu 5.0, dokładność +/- 2% rel. , zawór M19x1,5 lewy</t>
  </si>
  <si>
    <t>1 butla</t>
  </si>
  <si>
    <t>Mieszanka 95% Azot/ 5% Wodór</t>
  </si>
  <si>
    <t>17.</t>
  </si>
  <si>
    <t>18.</t>
  </si>
  <si>
    <t>22.</t>
  </si>
  <si>
    <t>36.</t>
  </si>
  <si>
    <t>42.</t>
  </si>
  <si>
    <t>44.</t>
  </si>
  <si>
    <t>53.</t>
  </si>
  <si>
    <t>Cena jednostkowa netto w zł</t>
  </si>
  <si>
    <t>Wartość netto</t>
  </si>
  <si>
    <t>Stawka VAT</t>
  </si>
  <si>
    <t>1. W kolumnie „Jednostka miary” wskazano miary jakimi posługiwał się zamawiający przy tworzeniu opisu przedmiotu zamówienia
2. W kolumnie „ilość” wskazano szacunkowe ilości planowanego do zakupienia asortymentu 
3. W kolumnie „Cena jednostkowa netto” wykonawca winien wpisać proponowaną kwotę netto za jedną jednostkę miary określoną w kolumnie „Jednostka miary”
4. W kolumnie „Wartość netto” należy wpisać iloczyn kolumn „Cena jednostkowa netto” x  „ilość” dla danego wiersza
5. W kolumnie „Stawka VAT %” należy wpisać stawkę podatku VAT za wystarczające uznaje się wpisanie stawki VAT wyrażonej procentowo.
6. W wierszu „Razem netto” należy wpisać sumę wynikającą z dodania wpisanych wartości w kolumnie „Wartość netto”.
7. Zamawiający zastrzega możliwość wydzierżawienia butli na okres krótszy niż 24 miesiące, ale nie krótszy niż 1 miesiąc. W przypadku wydzierżawienia butli przez Zamawiającego na okres krótszy niż 24 miesięcy wykonawcy będzie przysługiwało proporcjonalne wynagrodzenie do ilości dzierżawionych dni.
8. W ramach wskazanej opłaty za dzierżawę butli wykonawca zobowiązany jest do wykonywanie dodatkowych świadczeń przewidzianych do wykonania w instrukcji obsługi, dokumencie gwarancyjnym lub innym dokumencie pochodzącym od producenta butli lub obowiązującymi przepisami prawa (np. okresowe czyszczenie butli próżnowanie, atestowanie, oznakowanie itd.). ogólna sprawność techniczna
9. Pozycje 51-53 dotyczy usług wykonywanych na butlach własnych zamawiającego.
10. W pozycjach 39-49 wskazano szacowane ilości dzierżawionych butli w kolumnie "Ilość", jako cene jednostkową należy wpisać wartość dzierżawy 1 butli za jeden dzień. Dla obliczenia wartości dzierżawy butli należy przemnożyć "Cenę jednostkową netto" x "Ilość" a nastepnie przemnozyć przez długość trwania umowy liczoną w dniach czyli 730.Wynik takiego działania umieścić w kolumnie "wartość netto".                                                                                                                                                                                                                                    11.W przypadku nie posiadania przez Wykonawcę gazów o wskazanej czystości dopuszcza się zaproponowanie gazu o wyższej  czystości np. zamiast 2.6 można zaproponować gaz 2.7 itd (nie można proponować gazów o niższej jakości)</t>
  </si>
  <si>
    <t>1 butla/2 lata,cena za 1 dzień</t>
  </si>
  <si>
    <t>Załącznik nr 2 do Komunikatu Kanclerza nr 4/21 
Znak (numer referencyjny) postępowania: ZP/A/AZP/322/21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</si>
</sst>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[$zł-415]_-;\-* #,##0.00\ [$zł-415]_-;_-* &quot;-&quot;??\ [$zł-415]_-;_-@_-"/>
    <numFmt numFmtId="165" formatCode="0.0"/>
    <numFmt numFmtId="166" formatCode="[$-415]General"/>
  </numFmts>
  <fonts count="11">
    <font>
      <sz val="11"/>
      <color theme="1"/>
      <name val="Czcionka tekstu podstawowego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1"/>
      <color rgb="FF000000"/>
      <name val="Arial"/>
      <family val="2"/>
      <charset val="238"/>
    </font>
    <font>
      <sz val="9"/>
      <color theme="1"/>
      <name val="Czcionka tekstu podstawowego"/>
      <family val="2"/>
      <charset val="238"/>
    </font>
    <font>
      <sz val="8"/>
      <color theme="1"/>
      <name val="Czcionka tekstu podstawowego"/>
      <charset val="238"/>
    </font>
    <font>
      <vertAlign val="subscript"/>
      <sz val="10"/>
      <color theme="1"/>
      <name val="Arial"/>
      <family val="2"/>
      <charset val="238"/>
    </font>
    <font>
      <sz val="11"/>
      <color rgb="FF006100"/>
      <name val="Calibri"/>
      <family val="2"/>
      <charset val="238"/>
      <scheme val="minor"/>
    </font>
    <font>
      <sz val="8"/>
      <color theme="1"/>
      <name val="Czcionka tekstu podstawowego"/>
      <family val="2"/>
      <charset val="238"/>
    </font>
    <font>
      <sz val="10"/>
      <color rgb="FF006100"/>
      <name val="Arial"/>
      <family val="2"/>
      <charset val="238"/>
    </font>
    <font>
      <sz val="11"/>
      <color rgb="FF000000"/>
      <name val="Czcionka tekstu podstawowego1"/>
      <charset val="238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3">
    <xf numFmtId="0" fontId="0" fillId="0" borderId="0"/>
    <xf numFmtId="0" fontId="7" fillId="2" borderId="0" applyNumberFormat="0" applyBorder="0" applyAlignment="0" applyProtection="0"/>
    <xf numFmtId="166" fontId="10" fillId="0" borderId="0"/>
  </cellStyleXfs>
  <cellXfs count="34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wrapText="1"/>
    </xf>
    <xf numFmtId="0" fontId="1" fillId="0" borderId="1" xfId="0" applyFont="1" applyFill="1" applyBorder="1" applyAlignment="1">
      <alignment horizontal="center" wrapText="1"/>
    </xf>
    <xf numFmtId="164" fontId="0" fillId="0" borderId="0" xfId="0" applyNumberFormat="1"/>
    <xf numFmtId="164" fontId="3" fillId="0" borderId="1" xfId="0" applyNumberFormat="1" applyFont="1" applyBorder="1" applyAlignment="1">
      <alignment horizontal="right"/>
    </xf>
    <xf numFmtId="164" fontId="0" fillId="0" borderId="1" xfId="0" applyNumberFormat="1" applyBorder="1"/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164" fontId="3" fillId="0" borderId="2" xfId="0" applyNumberFormat="1" applyFont="1" applyBorder="1" applyAlignment="1">
      <alignment horizontal="right"/>
    </xf>
    <xf numFmtId="0" fontId="0" fillId="0" borderId="3" xfId="0" applyBorder="1"/>
    <xf numFmtId="164" fontId="0" fillId="0" borderId="4" xfId="0" applyNumberFormat="1" applyFill="1" applyBorder="1"/>
    <xf numFmtId="0" fontId="0" fillId="0" borderId="5" xfId="0" applyBorder="1"/>
    <xf numFmtId="164" fontId="0" fillId="0" borderId="6" xfId="0" applyNumberFormat="1" applyBorder="1"/>
    <xf numFmtId="0" fontId="9" fillId="2" borderId="1" xfId="1" applyFont="1" applyBorder="1" applyAlignment="1">
      <alignment wrapText="1"/>
    </xf>
    <xf numFmtId="0" fontId="0" fillId="0" borderId="0" xfId="0"/>
    <xf numFmtId="165" fontId="0" fillId="0" borderId="1" xfId="0" applyNumberFormat="1" applyBorder="1"/>
    <xf numFmtId="0" fontId="2" fillId="0" borderId="1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top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  <xf numFmtId="9" fontId="0" fillId="0" borderId="1" xfId="0" applyNumberFormat="1" applyBorder="1"/>
    <xf numFmtId="0" fontId="8" fillId="0" borderId="0" xfId="0" applyFont="1" applyBorder="1" applyAlignment="1">
      <alignment horizontal="left" vertical="top" wrapText="1"/>
    </xf>
    <xf numFmtId="0" fontId="0" fillId="0" borderId="1" xfId="0" applyBorder="1" applyAlignment="1">
      <alignment wrapText="1"/>
    </xf>
    <xf numFmtId="0" fontId="0" fillId="0" borderId="0" xfId="0" applyAlignment="1">
      <alignment horizontal="center"/>
    </xf>
    <xf numFmtId="0" fontId="5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left" vertical="top"/>
    </xf>
  </cellXfs>
  <cellStyles count="3">
    <cellStyle name="Dobry" xfId="1" builtinId="26"/>
    <cellStyle name="Excel Built-in Normal" xfId="2"/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0"/>
  <sheetViews>
    <sheetView tabSelected="1" zoomScale="120" zoomScaleNormal="120" workbookViewId="0">
      <selection activeCell="B6" sqref="B6"/>
    </sheetView>
  </sheetViews>
  <sheetFormatPr defaultRowHeight="14.25"/>
  <cols>
    <col min="1" max="1" width="4.375" customWidth="1"/>
    <col min="2" max="2" width="35.75" customWidth="1"/>
    <col min="3" max="3" width="17.5" customWidth="1"/>
    <col min="4" max="4" width="8.625" customWidth="1"/>
    <col min="5" max="5" width="15.125" customWidth="1"/>
    <col min="6" max="6" width="17.375" customWidth="1"/>
    <col min="7" max="7" width="11" customWidth="1"/>
  </cols>
  <sheetData>
    <row r="1" spans="1:7" ht="30" customHeight="1">
      <c r="A1" s="30" t="s">
        <v>122</v>
      </c>
      <c r="B1" s="31"/>
      <c r="C1" s="31"/>
      <c r="D1" s="31"/>
      <c r="E1" s="31"/>
      <c r="F1" s="31"/>
    </row>
    <row r="2" spans="1:7">
      <c r="A2" s="9">
        <v>1</v>
      </c>
      <c r="B2" s="10">
        <v>2</v>
      </c>
      <c r="C2" s="10">
        <v>3</v>
      </c>
      <c r="D2" s="10">
        <v>4</v>
      </c>
      <c r="E2" s="10">
        <v>5</v>
      </c>
      <c r="F2" s="10">
        <v>6</v>
      </c>
      <c r="G2" s="24">
        <v>7</v>
      </c>
    </row>
    <row r="3" spans="1:7" ht="38.25">
      <c r="A3" s="1" t="s">
        <v>28</v>
      </c>
      <c r="B3" s="2" t="s">
        <v>0</v>
      </c>
      <c r="C3" s="2" t="s">
        <v>24</v>
      </c>
      <c r="D3" s="2" t="s">
        <v>27</v>
      </c>
      <c r="E3" s="5" t="s">
        <v>117</v>
      </c>
      <c r="F3" s="5" t="s">
        <v>118</v>
      </c>
      <c r="G3" s="25" t="s">
        <v>119</v>
      </c>
    </row>
    <row r="4" spans="1:7">
      <c r="A4" s="1" t="s">
        <v>33</v>
      </c>
      <c r="B4" s="13" t="s">
        <v>1</v>
      </c>
      <c r="C4" s="3" t="s">
        <v>25</v>
      </c>
      <c r="D4" s="21">
        <v>264</v>
      </c>
      <c r="E4" s="7">
        <v>20.9</v>
      </c>
      <c r="F4" s="8">
        <f>E4*D4</f>
        <v>5517.5999999999995</v>
      </c>
      <c r="G4" s="26"/>
    </row>
    <row r="5" spans="1:7">
      <c r="A5" s="1" t="s">
        <v>34</v>
      </c>
      <c r="B5" s="13" t="s">
        <v>2</v>
      </c>
      <c r="C5" s="3" t="s">
        <v>25</v>
      </c>
      <c r="D5" s="21">
        <v>200</v>
      </c>
      <c r="E5" s="7">
        <v>15.33</v>
      </c>
      <c r="F5" s="8">
        <f t="shared" ref="F5:F56" si="0">E5*D5</f>
        <v>3066</v>
      </c>
      <c r="G5" s="26"/>
    </row>
    <row r="6" spans="1:7">
      <c r="A6" s="1" t="s">
        <v>35</v>
      </c>
      <c r="B6" s="12" t="s">
        <v>3</v>
      </c>
      <c r="C6" s="3" t="s">
        <v>25</v>
      </c>
      <c r="D6" s="21">
        <v>232</v>
      </c>
      <c r="E6" s="7">
        <v>15.33</v>
      </c>
      <c r="F6" s="8">
        <f t="shared" si="0"/>
        <v>3556.56</v>
      </c>
      <c r="G6" s="26"/>
    </row>
    <row r="7" spans="1:7" ht="25.5">
      <c r="A7" s="1" t="s">
        <v>36</v>
      </c>
      <c r="B7" s="12" t="s">
        <v>82</v>
      </c>
      <c r="C7" s="3" t="s">
        <v>81</v>
      </c>
      <c r="D7" s="21">
        <v>140</v>
      </c>
      <c r="E7" s="7">
        <v>88</v>
      </c>
      <c r="F7" s="8">
        <f t="shared" si="0"/>
        <v>12320</v>
      </c>
      <c r="G7" s="26"/>
    </row>
    <row r="8" spans="1:7">
      <c r="A8" s="1" t="s">
        <v>37</v>
      </c>
      <c r="B8" s="12" t="s">
        <v>4</v>
      </c>
      <c r="C8" s="3" t="s">
        <v>26</v>
      </c>
      <c r="D8" s="21">
        <v>326.20800000000003</v>
      </c>
      <c r="E8" s="7">
        <v>7.55</v>
      </c>
      <c r="F8" s="8">
        <f t="shared" si="0"/>
        <v>2462.8704000000002</v>
      </c>
      <c r="G8" s="26"/>
    </row>
    <row r="9" spans="1:7">
      <c r="A9" s="1" t="s">
        <v>38</v>
      </c>
      <c r="B9" s="12" t="s">
        <v>5</v>
      </c>
      <c r="C9" s="3" t="s">
        <v>26</v>
      </c>
      <c r="D9" s="21">
        <v>946.3</v>
      </c>
      <c r="E9" s="7">
        <v>10.37</v>
      </c>
      <c r="F9" s="8">
        <f t="shared" si="0"/>
        <v>9813.1309999999994</v>
      </c>
      <c r="G9" s="26"/>
    </row>
    <row r="10" spans="1:7">
      <c r="A10" s="1" t="s">
        <v>39</v>
      </c>
      <c r="B10" s="12" t="s">
        <v>6</v>
      </c>
      <c r="C10" s="3" t="s">
        <v>26</v>
      </c>
      <c r="D10" s="21">
        <v>60</v>
      </c>
      <c r="E10" s="7">
        <v>45.61</v>
      </c>
      <c r="F10" s="8">
        <f t="shared" si="0"/>
        <v>2736.6</v>
      </c>
      <c r="G10" s="26"/>
    </row>
    <row r="11" spans="1:7" s="20" customFormat="1" ht="25.5">
      <c r="A11" s="1" t="s">
        <v>40</v>
      </c>
      <c r="B11" s="12" t="s">
        <v>105</v>
      </c>
      <c r="C11" s="3" t="s">
        <v>26</v>
      </c>
      <c r="D11" s="21">
        <v>1071.5</v>
      </c>
      <c r="E11" s="7">
        <v>7.55</v>
      </c>
      <c r="F11" s="8">
        <f t="shared" si="0"/>
        <v>8089.8249999999998</v>
      </c>
      <c r="G11" s="26"/>
    </row>
    <row r="12" spans="1:7">
      <c r="A12" s="1" t="s">
        <v>41</v>
      </c>
      <c r="B12" s="12" t="s">
        <v>7</v>
      </c>
      <c r="C12" s="3" t="s">
        <v>26</v>
      </c>
      <c r="D12" s="21">
        <v>467.2</v>
      </c>
      <c r="E12" s="7">
        <v>3.85</v>
      </c>
      <c r="F12" s="8">
        <f t="shared" si="0"/>
        <v>1798.72</v>
      </c>
      <c r="G12" s="26"/>
    </row>
    <row r="13" spans="1:7">
      <c r="A13" s="1" t="s">
        <v>42</v>
      </c>
      <c r="B13" s="12" t="s">
        <v>8</v>
      </c>
      <c r="C13" s="3" t="s">
        <v>26</v>
      </c>
      <c r="D13" s="21">
        <v>10</v>
      </c>
      <c r="E13" s="7">
        <v>3.85</v>
      </c>
      <c r="F13" s="8">
        <f t="shared" si="0"/>
        <v>38.5</v>
      </c>
      <c r="G13" s="26"/>
    </row>
    <row r="14" spans="1:7">
      <c r="A14" s="1" t="s">
        <v>43</v>
      </c>
      <c r="B14" s="12" t="s">
        <v>9</v>
      </c>
      <c r="C14" s="3" t="s">
        <v>26</v>
      </c>
      <c r="D14" s="21">
        <v>414.8</v>
      </c>
      <c r="E14" s="7">
        <v>3.85</v>
      </c>
      <c r="F14" s="8">
        <f t="shared" si="0"/>
        <v>1596.98</v>
      </c>
      <c r="G14" s="26"/>
    </row>
    <row r="15" spans="1:7">
      <c r="A15" s="1" t="s">
        <v>44</v>
      </c>
      <c r="B15" s="12" t="s">
        <v>10</v>
      </c>
      <c r="C15" s="3" t="s">
        <v>26</v>
      </c>
      <c r="D15" s="21">
        <v>1102.0999999999999</v>
      </c>
      <c r="E15" s="7">
        <v>8.9600000000000009</v>
      </c>
      <c r="F15" s="8">
        <f t="shared" si="0"/>
        <v>9874.8160000000007</v>
      </c>
      <c r="G15" s="26"/>
    </row>
    <row r="16" spans="1:7">
      <c r="A16" s="1" t="s">
        <v>45</v>
      </c>
      <c r="B16" s="12" t="s">
        <v>91</v>
      </c>
      <c r="C16" s="3" t="s">
        <v>25</v>
      </c>
      <c r="D16" s="21">
        <v>591</v>
      </c>
      <c r="E16" s="7">
        <v>1.97</v>
      </c>
      <c r="F16" s="8">
        <f t="shared" si="0"/>
        <v>1164.27</v>
      </c>
      <c r="G16" s="26"/>
    </row>
    <row r="17" spans="1:7">
      <c r="A17" s="1" t="s">
        <v>46</v>
      </c>
      <c r="B17" s="12" t="s">
        <v>11</v>
      </c>
      <c r="C17" s="3" t="s">
        <v>25</v>
      </c>
      <c r="D17" s="21">
        <v>155</v>
      </c>
      <c r="E17" s="7">
        <v>1.97</v>
      </c>
      <c r="F17" s="8">
        <f t="shared" si="0"/>
        <v>305.35000000000002</v>
      </c>
      <c r="G17" s="26"/>
    </row>
    <row r="18" spans="1:7">
      <c r="A18" s="1" t="s">
        <v>47</v>
      </c>
      <c r="B18" s="12" t="s">
        <v>12</v>
      </c>
      <c r="C18" s="3" t="s">
        <v>25</v>
      </c>
      <c r="D18" s="21">
        <v>85.5</v>
      </c>
      <c r="E18" s="7">
        <v>13.57</v>
      </c>
      <c r="F18" s="8">
        <f t="shared" si="0"/>
        <v>1160.2350000000001</v>
      </c>
      <c r="G18" s="26"/>
    </row>
    <row r="19" spans="1:7">
      <c r="A19" s="1" t="s">
        <v>48</v>
      </c>
      <c r="B19" s="12" t="s">
        <v>13</v>
      </c>
      <c r="C19" s="3" t="s">
        <v>25</v>
      </c>
      <c r="D19" s="21">
        <v>69.5</v>
      </c>
      <c r="E19" s="7">
        <v>1.97</v>
      </c>
      <c r="F19" s="8">
        <f t="shared" si="0"/>
        <v>136.91499999999999</v>
      </c>
      <c r="G19" s="26"/>
    </row>
    <row r="20" spans="1:7">
      <c r="A20" s="1" t="s">
        <v>110</v>
      </c>
      <c r="B20" s="12" t="s">
        <v>14</v>
      </c>
      <c r="C20" s="3" t="s">
        <v>26</v>
      </c>
      <c r="D20" s="21">
        <v>762.7</v>
      </c>
      <c r="E20" s="7">
        <v>90.33</v>
      </c>
      <c r="F20" s="8">
        <f t="shared" si="0"/>
        <v>68894.691000000006</v>
      </c>
      <c r="G20" s="26"/>
    </row>
    <row r="21" spans="1:7">
      <c r="A21" s="1" t="s">
        <v>111</v>
      </c>
      <c r="B21" s="12" t="s">
        <v>15</v>
      </c>
      <c r="C21" s="3" t="s">
        <v>26</v>
      </c>
      <c r="D21" s="21">
        <v>51.1</v>
      </c>
      <c r="E21" s="7">
        <v>128.46</v>
      </c>
      <c r="F21" s="8">
        <f t="shared" si="0"/>
        <v>6564.3060000000005</v>
      </c>
      <c r="G21" s="26"/>
    </row>
    <row r="22" spans="1:7">
      <c r="A22" s="1" t="s">
        <v>49</v>
      </c>
      <c r="B22" s="12" t="s">
        <v>16</v>
      </c>
      <c r="C22" s="3" t="s">
        <v>26</v>
      </c>
      <c r="D22" s="21">
        <v>22.6</v>
      </c>
      <c r="E22" s="7">
        <v>46.43</v>
      </c>
      <c r="F22" s="8">
        <f t="shared" si="0"/>
        <v>1049.318</v>
      </c>
      <c r="G22" s="26"/>
    </row>
    <row r="23" spans="1:7">
      <c r="A23" s="1" t="s">
        <v>50</v>
      </c>
      <c r="B23" s="12" t="s">
        <v>17</v>
      </c>
      <c r="C23" s="3" t="s">
        <v>26</v>
      </c>
      <c r="D23" s="21">
        <v>179.63</v>
      </c>
      <c r="E23" s="7">
        <v>5</v>
      </c>
      <c r="F23" s="8">
        <f t="shared" si="0"/>
        <v>898.15</v>
      </c>
      <c r="G23" s="26"/>
    </row>
    <row r="24" spans="1:7">
      <c r="A24" s="1" t="s">
        <v>51</v>
      </c>
      <c r="B24" s="12" t="s">
        <v>18</v>
      </c>
      <c r="C24" s="3" t="s">
        <v>26</v>
      </c>
      <c r="D24" s="21">
        <v>150</v>
      </c>
      <c r="E24" s="7">
        <v>16</v>
      </c>
      <c r="F24" s="8">
        <f t="shared" si="0"/>
        <v>2400</v>
      </c>
      <c r="G24" s="26"/>
    </row>
    <row r="25" spans="1:7">
      <c r="A25" s="1" t="s">
        <v>112</v>
      </c>
      <c r="B25" s="12" t="s">
        <v>19</v>
      </c>
      <c r="C25" s="3" t="s">
        <v>26</v>
      </c>
      <c r="D25" s="21">
        <v>187.5</v>
      </c>
      <c r="E25" s="7">
        <v>5</v>
      </c>
      <c r="F25" s="8">
        <f t="shared" si="0"/>
        <v>937.5</v>
      </c>
      <c r="G25" s="26"/>
    </row>
    <row r="26" spans="1:7">
      <c r="A26" s="1" t="s">
        <v>52</v>
      </c>
      <c r="B26" s="12" t="s">
        <v>20</v>
      </c>
      <c r="C26" s="3" t="s">
        <v>26</v>
      </c>
      <c r="D26" s="21">
        <v>244.89999999999998</v>
      </c>
      <c r="E26" s="7">
        <v>32.92</v>
      </c>
      <c r="F26" s="8">
        <f t="shared" si="0"/>
        <v>8062.1079999999993</v>
      </c>
      <c r="G26" s="26"/>
    </row>
    <row r="27" spans="1:7">
      <c r="A27" s="1" t="s">
        <v>53</v>
      </c>
      <c r="B27" s="12" t="s">
        <v>21</v>
      </c>
      <c r="C27" s="3" t="s">
        <v>26</v>
      </c>
      <c r="D27" s="21">
        <v>221.79999999999998</v>
      </c>
      <c r="E27" s="7">
        <v>2.83</v>
      </c>
      <c r="F27" s="8">
        <f t="shared" si="0"/>
        <v>627.69399999999996</v>
      </c>
      <c r="G27" s="26"/>
    </row>
    <row r="28" spans="1:7">
      <c r="A28" s="1" t="s">
        <v>54</v>
      </c>
      <c r="B28" s="12" t="s">
        <v>22</v>
      </c>
      <c r="C28" s="3" t="s">
        <v>26</v>
      </c>
      <c r="D28" s="21">
        <v>34.700000000000003</v>
      </c>
      <c r="E28" s="7">
        <v>6.85</v>
      </c>
      <c r="F28" s="8">
        <f t="shared" si="0"/>
        <v>237.69499999999999</v>
      </c>
      <c r="G28" s="26"/>
    </row>
    <row r="29" spans="1:7">
      <c r="A29" s="1" t="s">
        <v>89</v>
      </c>
      <c r="B29" s="12" t="s">
        <v>23</v>
      </c>
      <c r="C29" s="3" t="s">
        <v>26</v>
      </c>
      <c r="D29" s="21">
        <v>300.89999999999998</v>
      </c>
      <c r="E29" s="7">
        <v>33.369999999999997</v>
      </c>
      <c r="F29" s="8">
        <f t="shared" si="0"/>
        <v>10041.032999999998</v>
      </c>
      <c r="G29" s="26"/>
    </row>
    <row r="30" spans="1:7">
      <c r="A30" s="1" t="s">
        <v>55</v>
      </c>
      <c r="B30" s="12" t="s">
        <v>32</v>
      </c>
      <c r="C30" s="3" t="s">
        <v>26</v>
      </c>
      <c r="D30" s="21">
        <v>8.9</v>
      </c>
      <c r="E30" s="7">
        <v>87.75</v>
      </c>
      <c r="F30" s="8">
        <f t="shared" si="0"/>
        <v>780.97500000000002</v>
      </c>
      <c r="G30" s="26"/>
    </row>
    <row r="31" spans="1:7">
      <c r="A31" s="1" t="s">
        <v>56</v>
      </c>
      <c r="B31" s="12" t="s">
        <v>83</v>
      </c>
      <c r="C31" s="3" t="s">
        <v>26</v>
      </c>
      <c r="D31" s="21">
        <v>70</v>
      </c>
      <c r="E31" s="7">
        <v>15</v>
      </c>
      <c r="F31" s="8">
        <f t="shared" si="0"/>
        <v>1050</v>
      </c>
      <c r="G31" s="26"/>
    </row>
    <row r="32" spans="1:7">
      <c r="A32" s="1" t="s">
        <v>57</v>
      </c>
      <c r="B32" s="12" t="s">
        <v>77</v>
      </c>
      <c r="C32" s="3" t="s">
        <v>26</v>
      </c>
      <c r="D32" s="21">
        <v>1</v>
      </c>
      <c r="E32" s="7">
        <v>1650</v>
      </c>
      <c r="F32" s="8">
        <f t="shared" si="0"/>
        <v>1650</v>
      </c>
      <c r="G32" s="26"/>
    </row>
    <row r="33" spans="1:7">
      <c r="A33" s="1" t="s">
        <v>58</v>
      </c>
      <c r="B33" s="12" t="s">
        <v>78</v>
      </c>
      <c r="C33" s="3" t="s">
        <v>26</v>
      </c>
      <c r="D33" s="21">
        <v>1</v>
      </c>
      <c r="E33" s="7">
        <v>2219</v>
      </c>
      <c r="F33" s="8">
        <f t="shared" si="0"/>
        <v>2219</v>
      </c>
      <c r="G33" s="26"/>
    </row>
    <row r="34" spans="1:7">
      <c r="A34" s="1" t="s">
        <v>59</v>
      </c>
      <c r="B34" s="12" t="s">
        <v>79</v>
      </c>
      <c r="C34" s="3" t="s">
        <v>26</v>
      </c>
      <c r="D34" s="21">
        <v>1</v>
      </c>
      <c r="E34" s="7">
        <v>2212</v>
      </c>
      <c r="F34" s="8">
        <f t="shared" si="0"/>
        <v>2212</v>
      </c>
      <c r="G34" s="26"/>
    </row>
    <row r="35" spans="1:7">
      <c r="A35" s="1" t="s">
        <v>60</v>
      </c>
      <c r="B35" s="12" t="s">
        <v>80</v>
      </c>
      <c r="C35" s="3" t="s">
        <v>26</v>
      </c>
      <c r="D35" s="21">
        <v>1</v>
      </c>
      <c r="E35" s="7">
        <v>1875</v>
      </c>
      <c r="F35" s="8">
        <f t="shared" si="0"/>
        <v>1875</v>
      </c>
      <c r="G35" s="26"/>
    </row>
    <row r="36" spans="1:7">
      <c r="A36" s="1" t="s">
        <v>61</v>
      </c>
      <c r="B36" s="12" t="s">
        <v>109</v>
      </c>
      <c r="C36" s="3" t="s">
        <v>26</v>
      </c>
      <c r="D36" s="21">
        <v>45</v>
      </c>
      <c r="E36" s="7">
        <v>8.11</v>
      </c>
      <c r="F36" s="8">
        <f t="shared" si="0"/>
        <v>364.95</v>
      </c>
      <c r="G36" s="26"/>
    </row>
    <row r="37" spans="1:7" ht="31.5">
      <c r="A37" s="1" t="s">
        <v>62</v>
      </c>
      <c r="B37" s="4" t="s">
        <v>92</v>
      </c>
      <c r="C37" s="11" t="s">
        <v>26</v>
      </c>
      <c r="D37" s="21">
        <v>1.5</v>
      </c>
      <c r="E37" s="7">
        <v>555</v>
      </c>
      <c r="F37" s="8">
        <f t="shared" si="0"/>
        <v>832.5</v>
      </c>
      <c r="G37" s="26"/>
    </row>
    <row r="38" spans="1:7" ht="31.5">
      <c r="A38" s="1" t="s">
        <v>63</v>
      </c>
      <c r="B38" s="4" t="s">
        <v>93</v>
      </c>
      <c r="C38" s="11" t="s">
        <v>26</v>
      </c>
      <c r="D38" s="21">
        <v>1.5</v>
      </c>
      <c r="E38" s="7">
        <v>775</v>
      </c>
      <c r="F38" s="8">
        <f t="shared" si="0"/>
        <v>1162.5</v>
      </c>
      <c r="G38" s="26"/>
    </row>
    <row r="39" spans="1:7" ht="25.5">
      <c r="A39" s="1" t="s">
        <v>113</v>
      </c>
      <c r="B39" s="22" t="s">
        <v>106</v>
      </c>
      <c r="C39" s="11" t="s">
        <v>26</v>
      </c>
      <c r="D39" s="21">
        <v>4</v>
      </c>
      <c r="E39" s="7">
        <v>1000</v>
      </c>
      <c r="F39" s="8">
        <f t="shared" si="0"/>
        <v>4000</v>
      </c>
      <c r="G39" s="26"/>
    </row>
    <row r="40" spans="1:7" ht="89.25">
      <c r="A40" s="1" t="s">
        <v>64</v>
      </c>
      <c r="B40" s="4" t="s">
        <v>107</v>
      </c>
      <c r="C40" s="11" t="s">
        <v>108</v>
      </c>
      <c r="D40" s="21">
        <v>1</v>
      </c>
      <c r="E40" s="7">
        <v>1022</v>
      </c>
      <c r="F40" s="8">
        <f t="shared" si="0"/>
        <v>1022</v>
      </c>
      <c r="G40" s="26"/>
    </row>
    <row r="41" spans="1:7">
      <c r="A41" s="1" t="s">
        <v>65</v>
      </c>
      <c r="B41" s="4" t="s">
        <v>84</v>
      </c>
      <c r="C41" s="11" t="s">
        <v>81</v>
      </c>
      <c r="D41" s="21">
        <v>1.6</v>
      </c>
      <c r="E41" s="7">
        <v>76.08</v>
      </c>
      <c r="F41" s="8">
        <f t="shared" si="0"/>
        <v>121.72800000000001</v>
      </c>
      <c r="G41" s="26"/>
    </row>
    <row r="42" spans="1:7" ht="28.5">
      <c r="A42" s="1" t="s">
        <v>66</v>
      </c>
      <c r="B42" s="19" t="s">
        <v>94</v>
      </c>
      <c r="C42" s="28" t="s">
        <v>121</v>
      </c>
      <c r="D42" s="21">
        <v>5</v>
      </c>
      <c r="E42" s="7">
        <v>0.1</v>
      </c>
      <c r="F42" s="8">
        <f>(D42*E42)*720</f>
        <v>360</v>
      </c>
      <c r="G42" s="26"/>
    </row>
    <row r="43" spans="1:7" ht="28.5">
      <c r="A43" s="1" t="s">
        <v>67</v>
      </c>
      <c r="B43" s="19" t="s">
        <v>95</v>
      </c>
      <c r="C43" s="28" t="s">
        <v>121</v>
      </c>
      <c r="D43" s="21">
        <v>12</v>
      </c>
      <c r="E43" s="7">
        <v>0.1</v>
      </c>
      <c r="F43" s="8">
        <f t="shared" ref="F43:F52" si="1">(D43*E43)*720</f>
        <v>864.00000000000011</v>
      </c>
      <c r="G43" s="26"/>
    </row>
    <row r="44" spans="1:7" ht="28.5">
      <c r="A44" s="1" t="s">
        <v>68</v>
      </c>
      <c r="B44" s="19" t="s">
        <v>96</v>
      </c>
      <c r="C44" s="28" t="s">
        <v>121</v>
      </c>
      <c r="D44" s="21">
        <v>64</v>
      </c>
      <c r="E44" s="7">
        <v>0.1</v>
      </c>
      <c r="F44" s="8">
        <f t="shared" si="1"/>
        <v>4608</v>
      </c>
      <c r="G44" s="26"/>
    </row>
    <row r="45" spans="1:7" ht="28.5">
      <c r="A45" s="1" t="s">
        <v>114</v>
      </c>
      <c r="B45" s="19" t="s">
        <v>97</v>
      </c>
      <c r="C45" s="28" t="s">
        <v>121</v>
      </c>
      <c r="D45" s="21">
        <v>3</v>
      </c>
      <c r="E45" s="7">
        <v>0.1</v>
      </c>
      <c r="F45" s="8">
        <f t="shared" si="1"/>
        <v>216.00000000000003</v>
      </c>
      <c r="G45" s="26"/>
    </row>
    <row r="46" spans="1:7" ht="28.5">
      <c r="A46" s="1" t="s">
        <v>69</v>
      </c>
      <c r="B46" s="19" t="s">
        <v>98</v>
      </c>
      <c r="C46" s="28" t="s">
        <v>121</v>
      </c>
      <c r="D46" s="21">
        <v>13</v>
      </c>
      <c r="E46" s="7">
        <v>0.1</v>
      </c>
      <c r="F46" s="8">
        <f t="shared" si="1"/>
        <v>936</v>
      </c>
      <c r="G46" s="26"/>
    </row>
    <row r="47" spans="1:7" ht="28.5">
      <c r="A47" s="1" t="s">
        <v>115</v>
      </c>
      <c r="B47" s="19" t="s">
        <v>99</v>
      </c>
      <c r="C47" s="28" t="s">
        <v>121</v>
      </c>
      <c r="D47" s="21">
        <v>10</v>
      </c>
      <c r="E47" s="7">
        <v>0.1</v>
      </c>
      <c r="F47" s="8">
        <f t="shared" si="1"/>
        <v>720</v>
      </c>
      <c r="G47" s="26"/>
    </row>
    <row r="48" spans="1:7" ht="28.5">
      <c r="A48" s="1" t="s">
        <v>85</v>
      </c>
      <c r="B48" s="19" t="s">
        <v>100</v>
      </c>
      <c r="C48" s="28" t="s">
        <v>121</v>
      </c>
      <c r="D48" s="21">
        <v>81</v>
      </c>
      <c r="E48" s="7">
        <v>0.1</v>
      </c>
      <c r="F48" s="8">
        <f t="shared" si="1"/>
        <v>5832</v>
      </c>
      <c r="G48" s="26"/>
    </row>
    <row r="49" spans="1:7" ht="28.5">
      <c r="A49" s="1" t="s">
        <v>70</v>
      </c>
      <c r="B49" s="19" t="s">
        <v>101</v>
      </c>
      <c r="C49" s="28" t="s">
        <v>121</v>
      </c>
      <c r="D49" s="21">
        <v>9</v>
      </c>
      <c r="E49" s="7">
        <v>0.1</v>
      </c>
      <c r="F49" s="8">
        <f t="shared" si="1"/>
        <v>648</v>
      </c>
      <c r="G49" s="26"/>
    </row>
    <row r="50" spans="1:7" ht="28.5">
      <c r="A50" s="1" t="s">
        <v>71</v>
      </c>
      <c r="B50" s="19" t="s">
        <v>102</v>
      </c>
      <c r="C50" s="28" t="s">
        <v>121</v>
      </c>
      <c r="D50" s="21">
        <v>4</v>
      </c>
      <c r="E50" s="7">
        <v>0.1</v>
      </c>
      <c r="F50" s="8">
        <f t="shared" si="1"/>
        <v>288</v>
      </c>
      <c r="G50" s="26"/>
    </row>
    <row r="51" spans="1:7" ht="28.5">
      <c r="A51" s="1" t="s">
        <v>72</v>
      </c>
      <c r="B51" s="19" t="s">
        <v>103</v>
      </c>
      <c r="C51" s="28" t="s">
        <v>121</v>
      </c>
      <c r="D51" s="21">
        <v>4</v>
      </c>
      <c r="E51" s="7">
        <v>0.1</v>
      </c>
      <c r="F51" s="8">
        <f t="shared" si="1"/>
        <v>288</v>
      </c>
      <c r="G51" s="26"/>
    </row>
    <row r="52" spans="1:7" ht="28.5">
      <c r="A52" s="1" t="s">
        <v>73</v>
      </c>
      <c r="B52" s="19" t="s">
        <v>104</v>
      </c>
      <c r="C52" s="28" t="s">
        <v>121</v>
      </c>
      <c r="D52" s="21">
        <v>3</v>
      </c>
      <c r="E52" s="7">
        <v>0.1</v>
      </c>
      <c r="F52" s="8">
        <f t="shared" si="1"/>
        <v>216.00000000000003</v>
      </c>
      <c r="G52" s="26"/>
    </row>
    <row r="53" spans="1:7">
      <c r="A53" s="1" t="s">
        <v>74</v>
      </c>
      <c r="B53" s="4" t="s">
        <v>90</v>
      </c>
      <c r="C53" s="1" t="s">
        <v>88</v>
      </c>
      <c r="D53" s="21">
        <v>505</v>
      </c>
      <c r="E53" s="7">
        <v>5</v>
      </c>
      <c r="F53" s="8">
        <f>D53*E53</f>
        <v>2525</v>
      </c>
      <c r="G53" s="26"/>
    </row>
    <row r="54" spans="1:7" ht="25.5">
      <c r="A54" s="1" t="s">
        <v>75</v>
      </c>
      <c r="B54" s="4" t="s">
        <v>86</v>
      </c>
      <c r="C54" s="1" t="s">
        <v>88</v>
      </c>
      <c r="D54" s="21">
        <v>15</v>
      </c>
      <c r="E54" s="7">
        <v>40</v>
      </c>
      <c r="F54" s="8">
        <f t="shared" si="0"/>
        <v>600</v>
      </c>
      <c r="G54" s="26"/>
    </row>
    <row r="55" spans="1:7">
      <c r="A55" s="1" t="s">
        <v>76</v>
      </c>
      <c r="B55" s="4" t="s">
        <v>87</v>
      </c>
      <c r="C55" s="1" t="s">
        <v>88</v>
      </c>
      <c r="D55" s="21">
        <v>3</v>
      </c>
      <c r="E55" s="7">
        <v>5</v>
      </c>
      <c r="F55" s="8">
        <f t="shared" si="0"/>
        <v>15</v>
      </c>
      <c r="G55" s="26"/>
    </row>
    <row r="56" spans="1:7" ht="15" thickBot="1">
      <c r="A56" s="1" t="s">
        <v>116</v>
      </c>
      <c r="B56" s="4" t="s">
        <v>31</v>
      </c>
      <c r="C56" s="1" t="s">
        <v>88</v>
      </c>
      <c r="D56" s="21">
        <v>33</v>
      </c>
      <c r="E56" s="14">
        <v>5</v>
      </c>
      <c r="F56" s="8">
        <f t="shared" si="0"/>
        <v>165</v>
      </c>
      <c r="G56" s="26"/>
    </row>
    <row r="57" spans="1:7">
      <c r="E57" s="15" t="s">
        <v>29</v>
      </c>
      <c r="F57" s="16">
        <f>SUM(F4:F56)</f>
        <v>198922.52040000001</v>
      </c>
    </row>
    <row r="58" spans="1:7" ht="15" thickBot="1">
      <c r="E58" s="17" t="s">
        <v>30</v>
      </c>
      <c r="F58" s="18">
        <f>F57*1.23</f>
        <v>244674.70009200001</v>
      </c>
    </row>
    <row r="59" spans="1:7">
      <c r="C59" s="29"/>
      <c r="D59" s="29"/>
      <c r="F59" s="6"/>
    </row>
    <row r="60" spans="1:7" s="20" customFormat="1">
      <c r="A60" s="27"/>
      <c r="B60" s="23"/>
      <c r="C60" s="23"/>
      <c r="D60" s="23"/>
      <c r="E60" s="23"/>
      <c r="F60" s="23"/>
    </row>
    <row r="61" spans="1:7" s="20" customFormat="1" ht="203.25" customHeight="1">
      <c r="A61" s="32" t="s">
        <v>120</v>
      </c>
      <c r="B61" s="33"/>
      <c r="C61" s="33"/>
      <c r="D61" s="33"/>
      <c r="E61" s="33"/>
      <c r="F61" s="33"/>
      <c r="G61" s="33"/>
    </row>
    <row r="62" spans="1:7" s="20" customFormat="1">
      <c r="A62" s="23"/>
      <c r="B62" s="23"/>
      <c r="C62" s="23"/>
      <c r="D62" s="23"/>
      <c r="E62" s="23"/>
      <c r="F62" s="23"/>
    </row>
    <row r="63" spans="1:7" s="20" customFormat="1">
      <c r="A63" s="23"/>
      <c r="B63" s="23"/>
      <c r="C63" s="23"/>
      <c r="D63" s="23"/>
      <c r="E63" s="23"/>
      <c r="F63" s="23"/>
    </row>
    <row r="64" spans="1:7" s="20" customFormat="1">
      <c r="A64" s="23"/>
      <c r="B64" s="23"/>
      <c r="C64" s="23"/>
      <c r="D64" s="23"/>
      <c r="E64" s="23"/>
      <c r="F64" s="23"/>
    </row>
    <row r="65" spans="1:6" s="20" customFormat="1">
      <c r="A65" s="23"/>
      <c r="B65" s="23"/>
      <c r="C65" s="23"/>
      <c r="D65" s="23"/>
      <c r="E65" s="23"/>
      <c r="F65" s="23"/>
    </row>
    <row r="66" spans="1:6" s="20" customFormat="1">
      <c r="A66" s="23"/>
      <c r="B66" s="23"/>
      <c r="C66" s="23"/>
      <c r="D66" s="23"/>
      <c r="E66" s="23"/>
      <c r="F66" s="23"/>
    </row>
    <row r="67" spans="1:6" s="20" customFormat="1">
      <c r="A67" s="23"/>
      <c r="B67" s="23"/>
      <c r="C67" s="23"/>
      <c r="D67" s="23"/>
      <c r="E67" s="23"/>
      <c r="F67" s="23"/>
    </row>
    <row r="68" spans="1:6" s="20" customFormat="1">
      <c r="A68" s="23"/>
      <c r="B68" s="23"/>
      <c r="C68" s="23"/>
      <c r="D68" s="23"/>
      <c r="E68" s="23"/>
      <c r="F68" s="23"/>
    </row>
    <row r="69" spans="1:6" s="20" customFormat="1">
      <c r="A69" s="23"/>
      <c r="B69" s="23"/>
      <c r="C69" s="23"/>
      <c r="D69" s="23"/>
      <c r="E69" s="23"/>
      <c r="F69" s="23"/>
    </row>
    <row r="70" spans="1:6" s="20" customFormat="1">
      <c r="A70" s="23"/>
      <c r="B70" s="23"/>
      <c r="C70" s="23"/>
      <c r="D70" s="23"/>
      <c r="E70" s="23"/>
      <c r="F70" s="23"/>
    </row>
  </sheetData>
  <mergeCells count="3">
    <mergeCell ref="C59:D59"/>
    <mergeCell ref="A1:F1"/>
    <mergeCell ref="A61:G61"/>
  </mergeCells>
  <hyperlinks>
    <hyperlink ref="B53" location="_ftn1" display="_ftn1"/>
  </hyperlink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Zadanie nr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Politechnika Szczecińska</dc:creator>
  <cp:lastModifiedBy>Sławomir Tarnawski</cp:lastModifiedBy>
  <cp:lastPrinted>2021-05-21T08:37:03Z</cp:lastPrinted>
  <dcterms:created xsi:type="dcterms:W3CDTF">2011-10-21T09:00:38Z</dcterms:created>
  <dcterms:modified xsi:type="dcterms:W3CDTF">2021-11-24T09:35:11Z</dcterms:modified>
</cp:coreProperties>
</file>